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SEGRETERIA\Desktop\desktop pc piera\contabilita'\TRASPARENZA - APPUNTI TABELLE\DA METTERE VISTO CON DANIELA\"/>
    </mc:Choice>
  </mc:AlternateContent>
  <bookViews>
    <workbookView xWindow="0" yWindow="0" windowWidth="20730" windowHeight="9135" tabRatio="745"/>
  </bookViews>
  <sheets>
    <sheet name="Anno 2017" sheetId="5" r:id="rId1"/>
  </sheets>
  <definedNames>
    <definedName name="_xlnm._FilterDatabase" localSheetId="0" hidden="1">'Anno 2017'!$A$3:$M$3</definedName>
    <definedName name="_xlnm.Print_Area" localSheetId="0">'Anno 2017'!$A$1:$M$73</definedName>
  </definedNames>
  <calcPr calcId="152511"/>
</workbook>
</file>

<file path=xl/calcChain.xml><?xml version="1.0" encoding="utf-8"?>
<calcChain xmlns="http://schemas.openxmlformats.org/spreadsheetml/2006/main">
  <c r="M12" i="5" l="1"/>
  <c r="M18" i="5"/>
  <c r="M21" i="5"/>
  <c r="M17" i="5"/>
  <c r="M9" i="5"/>
  <c r="M4" i="5"/>
  <c r="I6" i="5"/>
  <c r="I22" i="5" l="1"/>
  <c r="I21" i="5"/>
  <c r="M20" i="5" l="1"/>
  <c r="M19" i="5"/>
  <c r="L6" i="5" l="1"/>
  <c r="L8" i="5"/>
  <c r="I13" i="5" l="1"/>
  <c r="I16" i="5"/>
  <c r="M16" i="5" s="1"/>
  <c r="I18" i="5"/>
  <c r="I17" i="5"/>
  <c r="I15" i="5"/>
  <c r="I14" i="5"/>
  <c r="I12" i="5"/>
  <c r="I10" i="5"/>
  <c r="I9" i="5"/>
  <c r="I8" i="5"/>
  <c r="I5" i="5"/>
  <c r="I4" i="5"/>
</calcChain>
</file>

<file path=xl/comments1.xml><?xml version="1.0" encoding="utf-8"?>
<comments xmlns="http://schemas.openxmlformats.org/spreadsheetml/2006/main">
  <authors>
    <author>Sabrina Russo</author>
  </authors>
  <commentList>
    <comment ref="J49" authorId="0" shapeId="0">
      <text>
        <r>
          <rPr>
            <b/>
            <sz val="9"/>
            <color indexed="81"/>
            <rFont val="Tahoma"/>
            <charset val="1"/>
          </rPr>
          <t>Data servizio fotografico</t>
        </r>
      </text>
    </comment>
    <comment ref="J51" authorId="0" shapeId="0">
      <text>
        <r>
          <rPr>
            <b/>
            <sz val="9"/>
            <color indexed="81"/>
            <rFont val="Tahoma"/>
            <charset val="1"/>
          </rPr>
          <t>Data intervento</t>
        </r>
      </text>
    </comment>
    <comment ref="J52" authorId="0" shapeId="0">
      <text>
        <r>
          <rPr>
            <b/>
            <sz val="9"/>
            <color indexed="81"/>
            <rFont val="Tahoma"/>
            <charset val="1"/>
          </rPr>
          <t>Data offerta</t>
        </r>
      </text>
    </comment>
    <comment ref="K52" authorId="0" shapeId="0">
      <text>
        <r>
          <rPr>
            <b/>
            <sz val="9"/>
            <color indexed="81"/>
            <rFont val="Tahoma"/>
            <charset val="1"/>
          </rPr>
          <t>Data fattura</t>
        </r>
      </text>
    </comment>
    <comment ref="J54" authorId="0" shapeId="0">
      <text>
        <r>
          <rPr>
            <b/>
            <sz val="9"/>
            <color indexed="81"/>
            <rFont val="Tahoma"/>
            <charset val="1"/>
          </rPr>
          <t>Data offerta</t>
        </r>
      </text>
    </comment>
    <comment ref="K54" authorId="0" shapeId="0">
      <text>
        <r>
          <rPr>
            <b/>
            <sz val="9"/>
            <color indexed="81"/>
            <rFont val="Tahoma"/>
            <charset val="1"/>
          </rPr>
          <t>Data fattura</t>
        </r>
      </text>
    </comment>
    <comment ref="J56" authorId="0" shapeId="0">
      <text>
        <r>
          <rPr>
            <b/>
            <sz val="9"/>
            <color indexed="81"/>
            <rFont val="Tahoma"/>
            <charset val="1"/>
          </rPr>
          <t>Data determina</t>
        </r>
      </text>
    </comment>
  </commentList>
</comments>
</file>

<file path=xl/sharedStrings.xml><?xml version="1.0" encoding="utf-8"?>
<sst xmlns="http://schemas.openxmlformats.org/spreadsheetml/2006/main" count="148" uniqueCount="72">
  <si>
    <t>Aggiudicatario</t>
  </si>
  <si>
    <t>AFFIDAMENTO DIRETTO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</si>
  <si>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</si>
  <si>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</si>
  <si>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</si>
  <si>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</si>
  <si>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</si>
  <si>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</si>
  <si>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</si>
  <si>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</si>
  <si>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</si>
  <si>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FORNITURA BUONI PASTO PER IL PERSONALE</t>
  </si>
  <si>
    <t>HOCHFEILER SRL - 
C.F. 04092261009</t>
  </si>
  <si>
    <t>0000000000</t>
  </si>
  <si>
    <t>Importo di aggiudicazione LORDO</t>
  </si>
  <si>
    <t>Somme liquidate LORDO</t>
  </si>
  <si>
    <t xml:space="preserve"> Ordine degli Assistenti Sociali del Piemonte  - C.F. 97563540018</t>
  </si>
  <si>
    <t xml:space="preserve"> Ordine Assistenti Sociali del Piemonte</t>
  </si>
  <si>
    <t>97563540018</t>
  </si>
  <si>
    <t>CONSULENTE FISCALE - FINANZIARIA</t>
  </si>
  <si>
    <t>RAG. ELDA FORNI                                      C.F. FRNLDE50P55D208D</t>
  </si>
  <si>
    <t>RAG. ELDA FORNI                                             C.F. FRNLDE50P55D208D</t>
  </si>
  <si>
    <t>CONSULENTE DEL LAVORO</t>
  </si>
  <si>
    <t>CASAPIERI MASSIMO
C.F. CSPMSM53E17L219N                                                                                            P.IVA 01620940013</t>
  </si>
  <si>
    <t>CONSULENTE LEGALE</t>
  </si>
  <si>
    <t>AVVOCATO CINZIA ALESIANI 
C.F. LSNCNZ72R62L219J                                        P.IVA 08443380012</t>
  </si>
  <si>
    <t>CONSULENTE SICUREZZA D.LGS 81/08</t>
  </si>
  <si>
    <t>MEDICO DEL LAVORO</t>
  </si>
  <si>
    <t>ASSISTENZA SOFTWARE ED HARDWARE</t>
  </si>
  <si>
    <t>MEDIARES S.C.                                      P.IVA 07341730013</t>
  </si>
  <si>
    <t>MEDIARES S.C.                                            P.IVA 07341730013</t>
  </si>
  <si>
    <t>GESTIONE SITO WEB</t>
  </si>
  <si>
    <t>BROKER ASSICURATIVO</t>
  </si>
  <si>
    <t>SERVIZIO MANUTENZIONE ESTINTORI</t>
  </si>
  <si>
    <t>SERVIZIO PULIZIE UFFICIO</t>
  </si>
  <si>
    <t>GESTIONE UFFICIO VIRTUALE ALBO ISCRITTI</t>
  </si>
  <si>
    <t>SI.A SICUREZZA AMBIENTE STRUDIO ASSOCIATO DI DE GIORGIS ERICA E GIULIANO                                              P.IVA 10325660016</t>
  </si>
  <si>
    <t>ALTA BROKER INSURANCE AND ASSISTANCE SRL                                          P.IVA 01833240995</t>
  </si>
  <si>
    <t>GRUPPO DIGITO SRL                                   P.IVA 07643600013</t>
  </si>
  <si>
    <t>SINTECOPGHI SRL                                    P.IVA 11543670019</t>
  </si>
  <si>
    <t>TORINESE ANTINCENDI SRL                   P.IVA 06365990016</t>
  </si>
  <si>
    <t>NUOVA SPLENDOR DI DANIELA MORELLO - 
C.F. MRLDNL73S65D960Z                               P.IVA 09427660015</t>
  </si>
  <si>
    <t xml:space="preserve">FORNITURA MATERIALE DI CANCELLERIA </t>
  </si>
  <si>
    <t>MONDOFFICE SRL - 
P.IVA 0369540094</t>
  </si>
  <si>
    <t>COME DA CONVENZIONE</t>
  </si>
  <si>
    <t>BANCA POPOLARE DI SONDRIO          P.IVA 00053810149</t>
  </si>
  <si>
    <t xml:space="preserve">SERVIZIO DI FATTURAZIONE ELTTRONICAE E CONSERVAZIONE </t>
  </si>
  <si>
    <t>Z3F1CE033D</t>
  </si>
  <si>
    <t>ZF31CFAB46</t>
  </si>
  <si>
    <t>ZF71CE7490</t>
  </si>
  <si>
    <t>Z5F1CFAB95</t>
  </si>
  <si>
    <t>Z3C1CFABF4</t>
  </si>
  <si>
    <t>ZEB1E479F7</t>
  </si>
  <si>
    <t>Z221CFACCA</t>
  </si>
  <si>
    <t>ZCB1D3258B</t>
  </si>
  <si>
    <t>ZC81CFAC6E</t>
  </si>
  <si>
    <t>ASSISTENZA SOFTWARE PROTOCOLLO E CONTABILITA'                                           ALBO PRETORIO                                       PORTALE AMMINISTRAZIONE TRASPARENTE</t>
  </si>
  <si>
    <t>Z911E4B025</t>
  </si>
  <si>
    <t xml:space="preserve">EDENRED ITALIA SRL  - 
P.IVA 09429840151 </t>
  </si>
  <si>
    <t>Z8B1CE72E8</t>
  </si>
  <si>
    <t>Z6C1D32764</t>
  </si>
  <si>
    <t>ZA61DD4B9E</t>
  </si>
  <si>
    <t xml:space="preserve">SERVIZIO DI COMUNICAZIONE </t>
  </si>
  <si>
    <t>RENZI PISANI                                                      P.IVA 07778461009</t>
  </si>
  <si>
    <t>Z541E480054</t>
  </si>
  <si>
    <t>FONITURA MATERIALE DI CONSUMO</t>
  </si>
  <si>
    <t>ELI GIORDANINO                                 P.IVA 09738480012</t>
  </si>
  <si>
    <t>STAMPA E SPEDIZIONE BOLLETTINI MAV AGLI ISCRITTI PER QUOTA 2017</t>
  </si>
  <si>
    <t>AOU CITTA' DELLA SALUTE E DELLA SCIENZA DI TORINO                               P.IVA 10771180014</t>
  </si>
  <si>
    <t xml:space="preserve">NOLEGGIO FOTOCOPIATRICE                           </t>
  </si>
  <si>
    <t>Somme liquidate</t>
  </si>
  <si>
    <r>
      <t xml:space="preserve">Contratti di forniture, beni e servizi
Anno 2017
</t>
    </r>
    <r>
      <rPr>
        <sz val="16"/>
        <color theme="1"/>
        <rFont val="Garamond"/>
        <family val="1"/>
      </rPr>
      <t>Dati aggiornati al 31 dicembre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</si>
</sst>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sz val="9"/>
      <color indexed="8"/>
      <name val="Garamond"/>
      <family val="1"/>
    </font>
    <font>
      <sz val="9"/>
      <color rgb="FF000000"/>
      <name val="Garamond"/>
      <family val="1"/>
    </font>
    <font>
      <sz val="9"/>
      <color rgb="FF000000"/>
      <name val="Arial"/>
      <family val="2"/>
    </font>
    <font>
      <b/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" fontId="20" fillId="0" borderId="5" xfId="0" applyNumberFormat="1" applyFont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20" fillId="0" borderId="5" xfId="0" applyFont="1" applyFill="1" applyBorder="1" applyAlignment="1">
      <alignment vertical="center" wrapText="1"/>
    </xf>
    <xf numFmtId="0" fontId="20" fillId="0" borderId="5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0" fillId="0" borderId="5" xfId="0" applyFont="1" applyFill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vertical="center" wrapText="1"/>
    </xf>
    <xf numFmtId="165" fontId="26" fillId="0" borderId="5" xfId="0" applyNumberFormat="1" applyFont="1" applyFill="1" applyBorder="1" applyAlignment="1">
      <alignment horizontal="center" vertical="center" wrapText="1"/>
    </xf>
    <xf numFmtId="166" fontId="25" fillId="0" borderId="5" xfId="0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 applyFill="1" applyAlignment="1">
      <alignment vertical="center"/>
    </xf>
    <xf numFmtId="49" fontId="20" fillId="0" borderId="5" xfId="0" applyNumberFormat="1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vertical="center" wrapText="1"/>
    </xf>
    <xf numFmtId="0" fontId="27" fillId="0" borderId="5" xfId="0" applyNumberFormat="1" applyFont="1" applyFill="1" applyBorder="1" applyAlignment="1" applyProtection="1">
      <alignment vertical="center" wrapText="1"/>
    </xf>
    <xf numFmtId="0" fontId="29" fillId="0" borderId="0" xfId="0" applyFont="1" applyFill="1"/>
    <xf numFmtId="165" fontId="20" fillId="0" borderId="11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wrapText="1"/>
    </xf>
    <xf numFmtId="49" fontId="25" fillId="0" borderId="5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left" vertical="center" wrapText="1"/>
    </xf>
    <xf numFmtId="166" fontId="25" fillId="25" borderId="5" xfId="0" applyNumberFormat="1" applyFont="1" applyFill="1" applyBorder="1" applyAlignment="1">
      <alignment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Fill="1" applyAlignment="1">
      <alignment horizontal="center" vertical="center" wrapText="1"/>
    </xf>
    <xf numFmtId="4" fontId="20" fillId="0" borderId="0" xfId="0" applyNumberFormat="1" applyFont="1" applyAlignment="1">
      <alignment vertical="center" wrapText="1"/>
    </xf>
    <xf numFmtId="44" fontId="20" fillId="0" borderId="5" xfId="0" applyNumberFormat="1" applyFont="1" applyFill="1" applyBorder="1" applyAlignment="1">
      <alignment horizontal="right" vertical="center" wrapText="1"/>
    </xf>
    <xf numFmtId="44" fontId="20" fillId="0" borderId="11" xfId="0" applyNumberFormat="1" applyFont="1" applyFill="1" applyBorder="1" applyAlignment="1">
      <alignment horizontal="righ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abSelected="1" topLeftCell="A13" zoomScale="89" zoomScaleNormal="89" workbookViewId="0">
      <selection activeCell="M22" sqref="A1:M22"/>
    </sheetView>
  </sheetViews>
  <sheetFormatPr defaultColWidth="33.5703125" defaultRowHeight="15" x14ac:dyDescent="0.25"/>
  <cols>
    <col min="1" max="1" width="12.28515625" style="37" customWidth="1"/>
    <col min="2" max="2" width="11.7109375" style="5" bestFit="1" customWidth="1"/>
    <col min="3" max="3" width="14.85546875" style="2" customWidth="1"/>
    <col min="4" max="4" width="32.7109375" style="15" customWidth="1"/>
    <col min="5" max="5" width="16.7109375" style="15" customWidth="1"/>
    <col min="6" max="6" width="30" style="11" customWidth="1"/>
    <col min="7" max="7" width="31.5703125" style="3" customWidth="1"/>
    <col min="8" max="8" width="11" style="12" customWidth="1"/>
    <col min="9" max="9" width="12.42578125" style="12" customWidth="1"/>
    <col min="10" max="11" width="10.28515625" style="14" customWidth="1"/>
    <col min="12" max="12" width="10.28515625" style="14" hidden="1" customWidth="1"/>
    <col min="13" max="13" width="12" style="4" customWidth="1"/>
    <col min="16" max="16" width="11.7109375" style="1" customWidth="1"/>
    <col min="17" max="16384" width="33.5703125" style="1"/>
  </cols>
  <sheetData>
    <row r="1" spans="1:17" s="8" customFormat="1" ht="38.25" customHeight="1" x14ac:dyDescent="0.25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7" s="8" customFormat="1" ht="82.5" customHeight="1" x14ac:dyDescent="0.25">
      <c r="A2" s="45" t="s">
        <v>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7" s="27" customFormat="1" ht="48" customHeight="1" x14ac:dyDescent="0.2">
      <c r="A3" s="36" t="s">
        <v>2</v>
      </c>
      <c r="B3" s="20" t="s">
        <v>5</v>
      </c>
      <c r="C3" s="21" t="s">
        <v>6</v>
      </c>
      <c r="D3" s="21" t="s">
        <v>3</v>
      </c>
      <c r="E3" s="22" t="s">
        <v>4</v>
      </c>
      <c r="F3" s="21" t="s">
        <v>7</v>
      </c>
      <c r="G3" s="21" t="s">
        <v>0</v>
      </c>
      <c r="H3" s="23" t="s">
        <v>14</v>
      </c>
      <c r="I3" s="23" t="s">
        <v>8</v>
      </c>
      <c r="J3" s="24" t="s">
        <v>9</v>
      </c>
      <c r="K3" s="24" t="s">
        <v>10</v>
      </c>
      <c r="L3" s="38" t="s">
        <v>15</v>
      </c>
      <c r="M3" s="25" t="s">
        <v>70</v>
      </c>
      <c r="N3" s="26"/>
      <c r="O3" s="26"/>
    </row>
    <row r="4" spans="1:17" s="7" customFormat="1" ht="39.950000000000003" customHeight="1" x14ac:dyDescent="0.25">
      <c r="A4" s="34" t="s">
        <v>48</v>
      </c>
      <c r="B4" s="28" t="s">
        <v>18</v>
      </c>
      <c r="C4" s="28" t="s">
        <v>17</v>
      </c>
      <c r="D4" s="9" t="s">
        <v>22</v>
      </c>
      <c r="E4" s="9" t="s">
        <v>1</v>
      </c>
      <c r="F4" s="19" t="s">
        <v>23</v>
      </c>
      <c r="G4" s="19" t="s">
        <v>23</v>
      </c>
      <c r="H4" s="29">
        <v>3500</v>
      </c>
      <c r="I4" s="29">
        <f t="shared" ref="I4:I18" si="0">H4/1.22</f>
        <v>2868.8524590163934</v>
      </c>
      <c r="J4" s="13">
        <v>42736</v>
      </c>
      <c r="K4" s="13">
        <v>43100</v>
      </c>
      <c r="L4" s="42">
        <v>4635.8999999999996</v>
      </c>
      <c r="M4" s="42">
        <f>1634.21+606.49+753.67</f>
        <v>2994.37</v>
      </c>
      <c r="P4" s="8"/>
      <c r="Q4" s="8"/>
    </row>
    <row r="5" spans="1:17" s="8" customFormat="1" ht="39.950000000000003" customHeight="1" x14ac:dyDescent="0.25">
      <c r="A5" s="34" t="s">
        <v>49</v>
      </c>
      <c r="B5" s="28" t="s">
        <v>18</v>
      </c>
      <c r="C5" s="28" t="s">
        <v>17</v>
      </c>
      <c r="D5" s="9" t="s">
        <v>24</v>
      </c>
      <c r="E5" s="9" t="s">
        <v>1</v>
      </c>
      <c r="F5" s="19" t="s">
        <v>25</v>
      </c>
      <c r="G5" s="19" t="s">
        <v>25</v>
      </c>
      <c r="H5" s="29">
        <v>6344</v>
      </c>
      <c r="I5" s="29">
        <f t="shared" si="0"/>
        <v>5200</v>
      </c>
      <c r="J5" s="13">
        <v>42736</v>
      </c>
      <c r="K5" s="13">
        <v>43100</v>
      </c>
      <c r="L5" s="42">
        <v>15000</v>
      </c>
      <c r="M5" s="42">
        <v>2600</v>
      </c>
      <c r="N5" s="7"/>
      <c r="O5" s="7"/>
    </row>
    <row r="6" spans="1:17" s="8" customFormat="1" ht="48" x14ac:dyDescent="0.25">
      <c r="A6" s="34" t="s">
        <v>50</v>
      </c>
      <c r="B6" s="28" t="s">
        <v>18</v>
      </c>
      <c r="C6" s="28" t="s">
        <v>17</v>
      </c>
      <c r="D6" s="9" t="s">
        <v>26</v>
      </c>
      <c r="E6" s="9" t="s">
        <v>1</v>
      </c>
      <c r="F6" s="6" t="s">
        <v>36</v>
      </c>
      <c r="G6" s="6" t="s">
        <v>36</v>
      </c>
      <c r="H6" s="29">
        <v>634.4</v>
      </c>
      <c r="I6" s="29">
        <f>H6/1.22</f>
        <v>520</v>
      </c>
      <c r="J6" s="13">
        <v>42736</v>
      </c>
      <c r="K6" s="13">
        <v>43100</v>
      </c>
      <c r="L6" s="42">
        <f>20816.5+64</f>
        <v>20880.5</v>
      </c>
      <c r="M6" s="42">
        <v>634.4</v>
      </c>
      <c r="N6" s="7"/>
      <c r="O6" s="7"/>
    </row>
    <row r="7" spans="1:17" s="7" customFormat="1" ht="39.950000000000003" customHeight="1" x14ac:dyDescent="0.25">
      <c r="A7" s="34" t="s">
        <v>47</v>
      </c>
      <c r="B7" s="28" t="s">
        <v>18</v>
      </c>
      <c r="C7" s="28" t="s">
        <v>17</v>
      </c>
      <c r="D7" s="9" t="s">
        <v>19</v>
      </c>
      <c r="E7" s="9" t="s">
        <v>1</v>
      </c>
      <c r="F7" s="19" t="s">
        <v>20</v>
      </c>
      <c r="G7" s="19" t="s">
        <v>21</v>
      </c>
      <c r="H7" s="29">
        <v>5500</v>
      </c>
      <c r="I7" s="29"/>
      <c r="J7" s="13">
        <v>42736</v>
      </c>
      <c r="K7" s="13">
        <v>43100</v>
      </c>
      <c r="L7" s="42">
        <v>19032</v>
      </c>
      <c r="M7" s="42">
        <v>3000</v>
      </c>
      <c r="P7" s="8"/>
      <c r="Q7" s="8"/>
    </row>
    <row r="8" spans="1:17" s="8" customFormat="1" ht="39.950000000000003" customHeight="1" x14ac:dyDescent="0.25">
      <c r="A8" s="34" t="s">
        <v>13</v>
      </c>
      <c r="B8" s="28" t="s">
        <v>18</v>
      </c>
      <c r="C8" s="28" t="s">
        <v>17</v>
      </c>
      <c r="D8" s="9" t="s">
        <v>27</v>
      </c>
      <c r="E8" s="9" t="s">
        <v>1</v>
      </c>
      <c r="F8" s="18" t="s">
        <v>68</v>
      </c>
      <c r="G8" s="18" t="s">
        <v>68</v>
      </c>
      <c r="H8" s="29">
        <v>750</v>
      </c>
      <c r="I8" s="29">
        <f t="shared" si="0"/>
        <v>614.7540983606558</v>
      </c>
      <c r="J8" s="13">
        <v>42736</v>
      </c>
      <c r="K8" s="13">
        <v>43100</v>
      </c>
      <c r="L8" s="42">
        <f>3155.37+112.18</f>
        <v>3267.5499999999997</v>
      </c>
      <c r="M8" s="42">
        <v>0</v>
      </c>
      <c r="N8" s="7"/>
      <c r="O8" s="7"/>
    </row>
    <row r="9" spans="1:17" s="8" customFormat="1" ht="39.950000000000003" customHeight="1" x14ac:dyDescent="0.25">
      <c r="A9" s="34" t="s">
        <v>51</v>
      </c>
      <c r="B9" s="28" t="s">
        <v>18</v>
      </c>
      <c r="C9" s="28" t="s">
        <v>17</v>
      </c>
      <c r="D9" s="9" t="s">
        <v>28</v>
      </c>
      <c r="E9" s="30" t="s">
        <v>1</v>
      </c>
      <c r="F9" s="19" t="s">
        <v>29</v>
      </c>
      <c r="G9" s="19" t="s">
        <v>30</v>
      </c>
      <c r="H9" s="29">
        <v>976</v>
      </c>
      <c r="I9" s="29">
        <f t="shared" si="0"/>
        <v>800</v>
      </c>
      <c r="J9" s="13">
        <v>42736</v>
      </c>
      <c r="K9" s="13">
        <v>43100</v>
      </c>
      <c r="L9" s="42">
        <v>175.09</v>
      </c>
      <c r="M9" s="42">
        <f>488+244+244</f>
        <v>976</v>
      </c>
      <c r="N9" s="7"/>
      <c r="O9" s="7"/>
    </row>
    <row r="10" spans="1:17" s="8" customFormat="1" ht="39.950000000000003" customHeight="1" x14ac:dyDescent="0.25">
      <c r="A10" s="34" t="s">
        <v>52</v>
      </c>
      <c r="B10" s="28" t="s">
        <v>18</v>
      </c>
      <c r="C10" s="28" t="s">
        <v>17</v>
      </c>
      <c r="D10" s="9" t="s">
        <v>31</v>
      </c>
      <c r="E10" s="30" t="s">
        <v>1</v>
      </c>
      <c r="F10" s="19" t="s">
        <v>29</v>
      </c>
      <c r="G10" s="19" t="s">
        <v>29</v>
      </c>
      <c r="H10" s="29">
        <v>488</v>
      </c>
      <c r="I10" s="29">
        <f t="shared" si="0"/>
        <v>400</v>
      </c>
      <c r="J10" s="13">
        <v>42736</v>
      </c>
      <c r="K10" s="13">
        <v>43100</v>
      </c>
      <c r="L10" s="42">
        <v>829.6</v>
      </c>
      <c r="M10" s="42">
        <v>488</v>
      </c>
      <c r="N10" s="7"/>
      <c r="O10" s="7"/>
    </row>
    <row r="11" spans="1:17" s="8" customFormat="1" ht="39.950000000000003" customHeight="1" x14ac:dyDescent="0.25">
      <c r="A11" s="34" t="s">
        <v>13</v>
      </c>
      <c r="B11" s="28" t="s">
        <v>18</v>
      </c>
      <c r="C11" s="28" t="s">
        <v>17</v>
      </c>
      <c r="D11" s="9" t="s">
        <v>32</v>
      </c>
      <c r="E11" s="30" t="s">
        <v>1</v>
      </c>
      <c r="F11" s="19" t="s">
        <v>37</v>
      </c>
      <c r="G11" s="19" t="s">
        <v>37</v>
      </c>
      <c r="H11" s="29">
        <v>8855.8799999999992</v>
      </c>
      <c r="I11" s="29"/>
      <c r="J11" s="13">
        <v>42736</v>
      </c>
      <c r="K11" s="13">
        <v>43100</v>
      </c>
      <c r="L11" s="42">
        <v>3050</v>
      </c>
      <c r="M11" s="42">
        <v>8855.8799999999992</v>
      </c>
      <c r="N11" s="7"/>
      <c r="O11" s="7"/>
    </row>
    <row r="12" spans="1:17" s="8" customFormat="1" ht="39.950000000000003" customHeight="1" x14ac:dyDescent="0.25">
      <c r="A12" s="34" t="s">
        <v>53</v>
      </c>
      <c r="B12" s="28" t="s">
        <v>18</v>
      </c>
      <c r="C12" s="28" t="s">
        <v>17</v>
      </c>
      <c r="D12" s="9" t="s">
        <v>35</v>
      </c>
      <c r="E12" s="30" t="s">
        <v>1</v>
      </c>
      <c r="F12" s="19" t="s">
        <v>12</v>
      </c>
      <c r="G12" s="19" t="s">
        <v>12</v>
      </c>
      <c r="H12" s="29">
        <v>1800</v>
      </c>
      <c r="I12" s="29">
        <f t="shared" si="0"/>
        <v>1475.4098360655737</v>
      </c>
      <c r="J12" s="13">
        <v>42736</v>
      </c>
      <c r="K12" s="13">
        <v>43100</v>
      </c>
      <c r="L12" s="42">
        <v>1765.34</v>
      </c>
      <c r="M12" s="42">
        <f>868.15+868.15</f>
        <v>1736.3</v>
      </c>
      <c r="N12" s="7"/>
      <c r="O12" s="7"/>
    </row>
    <row r="13" spans="1:17" s="8" customFormat="1" ht="39.950000000000003" customHeight="1" x14ac:dyDescent="0.25">
      <c r="A13" s="34" t="s">
        <v>54</v>
      </c>
      <c r="B13" s="28" t="s">
        <v>18</v>
      </c>
      <c r="C13" s="28" t="s">
        <v>17</v>
      </c>
      <c r="D13" s="9" t="s">
        <v>69</v>
      </c>
      <c r="E13" s="9" t="s">
        <v>1</v>
      </c>
      <c r="F13" s="10" t="s">
        <v>38</v>
      </c>
      <c r="G13" s="10" t="s">
        <v>38</v>
      </c>
      <c r="H13" s="29">
        <v>1008</v>
      </c>
      <c r="I13" s="29">
        <f>H13/1.04</f>
        <v>969.23076923076917</v>
      </c>
      <c r="J13" s="13">
        <v>42736</v>
      </c>
      <c r="K13" s="13">
        <v>43100</v>
      </c>
      <c r="L13" s="42">
        <v>448.07</v>
      </c>
      <c r="M13" s="42">
        <v>817.64</v>
      </c>
      <c r="N13" s="7"/>
      <c r="O13" s="7"/>
    </row>
    <row r="14" spans="1:17" s="8" customFormat="1" ht="60" x14ac:dyDescent="0.25">
      <c r="A14" s="34" t="s">
        <v>55</v>
      </c>
      <c r="B14" s="28" t="s">
        <v>18</v>
      </c>
      <c r="C14" s="28" t="s">
        <v>17</v>
      </c>
      <c r="D14" s="9" t="s">
        <v>56</v>
      </c>
      <c r="E14" s="9" t="s">
        <v>1</v>
      </c>
      <c r="F14" s="6" t="s">
        <v>39</v>
      </c>
      <c r="G14" s="6" t="s">
        <v>39</v>
      </c>
      <c r="H14" s="29">
        <v>3050</v>
      </c>
      <c r="I14" s="29">
        <f t="shared" si="0"/>
        <v>2500</v>
      </c>
      <c r="J14" s="13">
        <v>42736</v>
      </c>
      <c r="K14" s="13">
        <v>43100</v>
      </c>
      <c r="L14" s="42">
        <v>700</v>
      </c>
      <c r="M14" s="42">
        <v>2110.6</v>
      </c>
      <c r="N14" s="7"/>
      <c r="O14" s="7"/>
    </row>
    <row r="15" spans="1:17" s="8" customFormat="1" ht="39.950000000000003" customHeight="1" x14ac:dyDescent="0.25">
      <c r="A15" s="34" t="s">
        <v>13</v>
      </c>
      <c r="B15" s="28" t="s">
        <v>18</v>
      </c>
      <c r="C15" s="28" t="s">
        <v>17</v>
      </c>
      <c r="D15" s="31" t="s">
        <v>33</v>
      </c>
      <c r="E15" s="9" t="s">
        <v>1</v>
      </c>
      <c r="F15" s="19" t="s">
        <v>40</v>
      </c>
      <c r="G15" s="19" t="s">
        <v>40</v>
      </c>
      <c r="H15" s="29">
        <v>54.9</v>
      </c>
      <c r="I15" s="29">
        <f t="shared" si="0"/>
        <v>45</v>
      </c>
      <c r="J15" s="13">
        <v>42736</v>
      </c>
      <c r="K15" s="13">
        <v>43100</v>
      </c>
      <c r="L15" s="42">
        <v>323.3</v>
      </c>
      <c r="M15" s="42">
        <v>0</v>
      </c>
      <c r="N15" s="7"/>
      <c r="O15" s="7"/>
    </row>
    <row r="16" spans="1:17" s="8" customFormat="1" ht="39.950000000000003" customHeight="1" x14ac:dyDescent="0.25">
      <c r="A16" s="34" t="s">
        <v>57</v>
      </c>
      <c r="B16" s="28" t="s">
        <v>18</v>
      </c>
      <c r="C16" s="28" t="s">
        <v>17</v>
      </c>
      <c r="D16" s="31" t="s">
        <v>11</v>
      </c>
      <c r="E16" s="9" t="s">
        <v>1</v>
      </c>
      <c r="F16" s="19" t="s">
        <v>58</v>
      </c>
      <c r="G16" s="19" t="s">
        <v>58</v>
      </c>
      <c r="H16" s="29">
        <v>1367.36</v>
      </c>
      <c r="I16" s="29">
        <f>H16/1.04</f>
        <v>1314.7692307692307</v>
      </c>
      <c r="J16" s="13">
        <v>42736</v>
      </c>
      <c r="K16" s="13">
        <v>43100</v>
      </c>
      <c r="L16" s="42">
        <v>5000</v>
      </c>
      <c r="M16" s="42">
        <f t="shared" ref="M16" si="1">I16</f>
        <v>1314.7692307692307</v>
      </c>
      <c r="N16" s="7"/>
      <c r="O16" s="7"/>
    </row>
    <row r="17" spans="1:18" s="8" customFormat="1" ht="48" x14ac:dyDescent="0.25">
      <c r="A17" s="34" t="s">
        <v>59</v>
      </c>
      <c r="B17" s="28" t="s">
        <v>18</v>
      </c>
      <c r="C17" s="28" t="s">
        <v>17</v>
      </c>
      <c r="D17" s="9" t="s">
        <v>34</v>
      </c>
      <c r="E17" s="9" t="s">
        <v>1</v>
      </c>
      <c r="F17" s="19" t="s">
        <v>41</v>
      </c>
      <c r="G17" s="19" t="s">
        <v>41</v>
      </c>
      <c r="H17" s="29">
        <v>3000</v>
      </c>
      <c r="I17" s="29">
        <f t="shared" si="0"/>
        <v>2459.0163934426232</v>
      </c>
      <c r="J17" s="13">
        <v>42736</v>
      </c>
      <c r="K17" s="13">
        <v>43100</v>
      </c>
      <c r="L17" s="42">
        <v>516.05999999999995</v>
      </c>
      <c r="M17" s="42">
        <f>(244*9)+183</f>
        <v>2379</v>
      </c>
      <c r="N17" s="32"/>
      <c r="O17" s="7"/>
    </row>
    <row r="18" spans="1:18" s="8" customFormat="1" ht="39.950000000000003" customHeight="1" x14ac:dyDescent="0.25">
      <c r="A18" s="34" t="s">
        <v>60</v>
      </c>
      <c r="B18" s="28" t="s">
        <v>18</v>
      </c>
      <c r="C18" s="28" t="s">
        <v>17</v>
      </c>
      <c r="D18" s="9" t="s">
        <v>42</v>
      </c>
      <c r="E18" s="9" t="s">
        <v>1</v>
      </c>
      <c r="F18" s="19" t="s">
        <v>43</v>
      </c>
      <c r="G18" s="19" t="s">
        <v>43</v>
      </c>
      <c r="H18" s="29">
        <v>1000</v>
      </c>
      <c r="I18" s="29">
        <f t="shared" si="0"/>
        <v>819.67213114754099</v>
      </c>
      <c r="J18" s="13">
        <v>42736</v>
      </c>
      <c r="K18" s="13">
        <v>43100</v>
      </c>
      <c r="L18" s="42">
        <v>146.4</v>
      </c>
      <c r="M18" s="42">
        <f>512.77+145.11</f>
        <v>657.88</v>
      </c>
      <c r="N18" s="7"/>
      <c r="O18" s="7"/>
    </row>
    <row r="19" spans="1:18" s="8" customFormat="1" ht="39.950000000000003" customHeight="1" x14ac:dyDescent="0.25">
      <c r="A19" s="34" t="s">
        <v>13</v>
      </c>
      <c r="B19" s="28" t="s">
        <v>18</v>
      </c>
      <c r="C19" s="28" t="s">
        <v>17</v>
      </c>
      <c r="D19" s="9" t="s">
        <v>67</v>
      </c>
      <c r="E19" s="9" t="s">
        <v>44</v>
      </c>
      <c r="F19" s="18" t="s">
        <v>45</v>
      </c>
      <c r="G19" s="18" t="s">
        <v>45</v>
      </c>
      <c r="H19" s="29">
        <v>4872.18</v>
      </c>
      <c r="I19" s="29"/>
      <c r="J19" s="13">
        <v>42736</v>
      </c>
      <c r="K19" s="13">
        <v>43100</v>
      </c>
      <c r="L19" s="42">
        <v>244</v>
      </c>
      <c r="M19" s="42">
        <f>H19</f>
        <v>4872.18</v>
      </c>
      <c r="N19" s="7"/>
      <c r="O19" s="7"/>
    </row>
    <row r="20" spans="1:18" s="8" customFormat="1" ht="39.950000000000003" customHeight="1" x14ac:dyDescent="0.25">
      <c r="A20" s="34" t="s">
        <v>13</v>
      </c>
      <c r="B20" s="28" t="s">
        <v>18</v>
      </c>
      <c r="C20" s="28" t="s">
        <v>17</v>
      </c>
      <c r="D20" s="9" t="s">
        <v>46</v>
      </c>
      <c r="E20" s="9" t="s">
        <v>44</v>
      </c>
      <c r="F20" s="18" t="s">
        <v>45</v>
      </c>
      <c r="G20" s="18" t="s">
        <v>45</v>
      </c>
      <c r="H20" s="29">
        <v>0</v>
      </c>
      <c r="I20" s="29"/>
      <c r="J20" s="13">
        <v>42736</v>
      </c>
      <c r="K20" s="13">
        <v>43100</v>
      </c>
      <c r="L20" s="42">
        <v>139</v>
      </c>
      <c r="M20" s="42">
        <f>H20</f>
        <v>0</v>
      </c>
      <c r="N20" s="7"/>
      <c r="O20" s="7"/>
    </row>
    <row r="21" spans="1:18" s="8" customFormat="1" ht="39.950000000000003" customHeight="1" x14ac:dyDescent="0.25">
      <c r="A21" s="34" t="s">
        <v>61</v>
      </c>
      <c r="B21" s="28" t="s">
        <v>18</v>
      </c>
      <c r="C21" s="28" t="s">
        <v>17</v>
      </c>
      <c r="D21" s="9" t="s">
        <v>62</v>
      </c>
      <c r="E21" s="9" t="s">
        <v>1</v>
      </c>
      <c r="F21" s="19" t="s">
        <v>63</v>
      </c>
      <c r="G21" s="19" t="s">
        <v>63</v>
      </c>
      <c r="H21" s="29">
        <v>2342</v>
      </c>
      <c r="I21" s="29">
        <f>H21/1.22</f>
        <v>1919.672131147541</v>
      </c>
      <c r="J21" s="13">
        <v>42736</v>
      </c>
      <c r="K21" s="13">
        <v>43100</v>
      </c>
      <c r="L21" s="42"/>
      <c r="M21" s="42">
        <f>(195.2*8)+350.14</f>
        <v>1911.7399999999998</v>
      </c>
      <c r="N21" s="7"/>
      <c r="O21" s="7"/>
    </row>
    <row r="22" spans="1:18" s="8" customFormat="1" ht="39.950000000000003" customHeight="1" x14ac:dyDescent="0.25">
      <c r="A22" s="34" t="s">
        <v>64</v>
      </c>
      <c r="B22" s="28" t="s">
        <v>18</v>
      </c>
      <c r="C22" s="28" t="s">
        <v>17</v>
      </c>
      <c r="D22" s="9" t="s">
        <v>65</v>
      </c>
      <c r="E22" s="9" t="s">
        <v>1</v>
      </c>
      <c r="F22" s="18" t="s">
        <v>66</v>
      </c>
      <c r="G22" s="18" t="s">
        <v>66</v>
      </c>
      <c r="H22" s="29">
        <v>400</v>
      </c>
      <c r="I22" s="29">
        <f>H22/1.22</f>
        <v>327.86885245901641</v>
      </c>
      <c r="J22" s="13">
        <v>42736</v>
      </c>
      <c r="K22" s="13">
        <v>43100</v>
      </c>
      <c r="L22" s="42"/>
      <c r="M22" s="42">
        <v>291.5</v>
      </c>
      <c r="N22" s="7"/>
      <c r="O22" s="7"/>
    </row>
    <row r="23" spans="1:18" s="8" customFormat="1" ht="39.950000000000003" customHeight="1" x14ac:dyDescent="0.25">
      <c r="A23" s="34"/>
      <c r="B23" s="28"/>
      <c r="C23" s="28"/>
      <c r="D23" s="9"/>
      <c r="E23" s="9"/>
      <c r="F23" s="10"/>
      <c r="G23" s="10"/>
      <c r="H23" s="29"/>
      <c r="I23" s="29"/>
      <c r="J23" s="13"/>
      <c r="K23" s="13"/>
      <c r="L23" s="42"/>
      <c r="M23" s="42"/>
      <c r="N23" s="7"/>
      <c r="O23" s="7"/>
    </row>
    <row r="24" spans="1:18" s="8" customFormat="1" ht="39.950000000000003" customHeight="1" x14ac:dyDescent="0.25">
      <c r="A24" s="34"/>
      <c r="B24" s="28"/>
      <c r="C24" s="28"/>
      <c r="D24" s="9"/>
      <c r="E24" s="9"/>
      <c r="F24" s="19"/>
      <c r="G24" s="19"/>
      <c r="H24" s="29"/>
      <c r="I24" s="29"/>
      <c r="J24" s="13"/>
      <c r="K24" s="13"/>
      <c r="L24" s="42"/>
      <c r="M24" s="42"/>
      <c r="N24" s="7"/>
      <c r="O24" s="7"/>
    </row>
    <row r="25" spans="1:18" s="8" customFormat="1" ht="39.950000000000003" customHeight="1" x14ac:dyDescent="0.25">
      <c r="A25" s="34"/>
      <c r="B25" s="28"/>
      <c r="C25" s="28"/>
      <c r="D25" s="9"/>
      <c r="E25" s="9"/>
      <c r="F25" s="19"/>
      <c r="G25" s="19"/>
      <c r="H25" s="29"/>
      <c r="I25" s="29"/>
      <c r="J25" s="13"/>
      <c r="K25" s="13"/>
      <c r="L25" s="42"/>
      <c r="M25" s="42"/>
      <c r="N25" s="7"/>
      <c r="O25" s="7"/>
    </row>
    <row r="26" spans="1:18" s="8" customFormat="1" ht="39.950000000000003" customHeight="1" x14ac:dyDescent="0.25">
      <c r="A26" s="34"/>
      <c r="B26" s="28"/>
      <c r="C26" s="28"/>
      <c r="D26" s="9"/>
      <c r="E26" s="9"/>
      <c r="F26" s="19"/>
      <c r="G26" s="19"/>
      <c r="H26" s="29"/>
      <c r="I26" s="29"/>
      <c r="J26" s="13"/>
      <c r="K26" s="13"/>
      <c r="L26" s="42"/>
      <c r="M26" s="42"/>
      <c r="N26" s="16"/>
      <c r="O26" s="16"/>
      <c r="P26" s="17"/>
      <c r="Q26" s="17"/>
      <c r="R26" s="17"/>
    </row>
    <row r="27" spans="1:18" s="8" customFormat="1" ht="39.950000000000003" customHeight="1" x14ac:dyDescent="0.25">
      <c r="A27" s="34"/>
      <c r="B27" s="28"/>
      <c r="C27" s="28"/>
      <c r="D27" s="9"/>
      <c r="E27" s="9"/>
      <c r="F27" s="19"/>
      <c r="G27" s="19"/>
      <c r="H27" s="29"/>
      <c r="I27" s="29"/>
      <c r="J27" s="13"/>
      <c r="K27" s="13"/>
      <c r="L27" s="42"/>
      <c r="M27" s="42"/>
      <c r="N27" s="16"/>
      <c r="O27" s="16"/>
      <c r="P27" s="17"/>
      <c r="Q27" s="17"/>
      <c r="R27" s="17"/>
    </row>
    <row r="28" spans="1:18" s="8" customFormat="1" ht="39.950000000000003" customHeight="1" x14ac:dyDescent="0.25">
      <c r="A28" s="34"/>
      <c r="B28" s="28"/>
      <c r="C28" s="28"/>
      <c r="D28" s="9"/>
      <c r="E28" s="9"/>
      <c r="F28" s="19"/>
      <c r="G28" s="19"/>
      <c r="H28" s="29"/>
      <c r="I28" s="29"/>
      <c r="J28" s="13"/>
      <c r="K28" s="33"/>
      <c r="L28" s="43"/>
      <c r="M28" s="42"/>
      <c r="N28" s="16"/>
      <c r="O28" s="16"/>
      <c r="P28" s="17"/>
      <c r="Q28" s="17"/>
      <c r="R28" s="17"/>
    </row>
    <row r="29" spans="1:18" s="8" customFormat="1" ht="39.950000000000003" customHeight="1" x14ac:dyDescent="0.25">
      <c r="A29" s="34"/>
      <c r="B29" s="28"/>
      <c r="C29" s="28"/>
      <c r="D29" s="18"/>
      <c r="E29" s="9"/>
      <c r="F29" s="18"/>
      <c r="G29" s="18"/>
      <c r="H29" s="29"/>
      <c r="I29" s="29"/>
      <c r="J29" s="13"/>
      <c r="K29" s="13"/>
      <c r="L29" s="29"/>
      <c r="M29" s="29"/>
      <c r="N29" s="7"/>
      <c r="O29" s="7"/>
    </row>
    <row r="30" spans="1:18" s="8" customFormat="1" ht="39.950000000000003" customHeight="1" x14ac:dyDescent="0.25">
      <c r="A30" s="34"/>
      <c r="B30" s="28"/>
      <c r="C30" s="28"/>
      <c r="D30" s="9"/>
      <c r="E30" s="9"/>
      <c r="F30" s="19"/>
      <c r="G30" s="19"/>
      <c r="H30" s="29"/>
      <c r="I30" s="29"/>
      <c r="J30" s="33"/>
      <c r="K30" s="33"/>
      <c r="L30" s="43"/>
      <c r="M30" s="43"/>
      <c r="N30" s="7"/>
      <c r="O30" s="7"/>
    </row>
    <row r="31" spans="1:18" s="8" customFormat="1" ht="39.950000000000003" customHeight="1" x14ac:dyDescent="0.25">
      <c r="A31" s="34"/>
      <c r="B31" s="28"/>
      <c r="C31" s="28"/>
      <c r="D31" s="9"/>
      <c r="E31" s="9"/>
      <c r="F31" s="19"/>
      <c r="G31" s="19"/>
      <c r="H31" s="29"/>
      <c r="I31" s="29"/>
      <c r="J31" s="33"/>
      <c r="K31" s="13"/>
      <c r="L31" s="42"/>
      <c r="M31" s="42"/>
      <c r="N31" s="7"/>
      <c r="O31" s="7"/>
    </row>
    <row r="32" spans="1:18" s="8" customFormat="1" ht="39.950000000000003" customHeight="1" x14ac:dyDescent="0.25">
      <c r="A32" s="34"/>
      <c r="B32" s="28"/>
      <c r="C32" s="28"/>
      <c r="D32" s="9"/>
      <c r="E32" s="9"/>
      <c r="F32" s="6"/>
      <c r="G32" s="6"/>
      <c r="H32" s="29"/>
      <c r="I32" s="29"/>
      <c r="J32" s="33"/>
      <c r="K32" s="13"/>
      <c r="L32" s="43"/>
      <c r="M32" s="43"/>
      <c r="N32" s="7"/>
      <c r="O32" s="7"/>
    </row>
    <row r="33" spans="1:15" s="8" customFormat="1" ht="39.950000000000003" customHeight="1" x14ac:dyDescent="0.25">
      <c r="A33" s="34"/>
      <c r="B33" s="28"/>
      <c r="C33" s="28"/>
      <c r="D33" s="9"/>
      <c r="E33" s="9"/>
      <c r="F33" s="18"/>
      <c r="G33" s="18"/>
      <c r="H33" s="29"/>
      <c r="I33" s="29"/>
      <c r="J33" s="33"/>
      <c r="K33" s="33"/>
      <c r="L33" s="43"/>
      <c r="M33" s="43"/>
      <c r="N33" s="7"/>
      <c r="O33" s="7"/>
    </row>
    <row r="34" spans="1:15" s="8" customFormat="1" ht="39.950000000000003" customHeight="1" x14ac:dyDescent="0.25">
      <c r="A34" s="34"/>
      <c r="B34" s="28"/>
      <c r="C34" s="28"/>
      <c r="D34" s="9"/>
      <c r="E34" s="9"/>
      <c r="F34" s="18"/>
      <c r="G34" s="18"/>
      <c r="H34" s="29"/>
      <c r="I34" s="29"/>
      <c r="J34" s="13"/>
      <c r="K34" s="13"/>
      <c r="L34" s="42"/>
      <c r="M34" s="42"/>
      <c r="N34" s="7"/>
      <c r="O34" s="7"/>
    </row>
    <row r="35" spans="1:15" s="8" customFormat="1" ht="39.950000000000003" customHeight="1" x14ac:dyDescent="0.25">
      <c r="A35" s="34"/>
      <c r="B35" s="28"/>
      <c r="C35" s="28"/>
      <c r="D35" s="9"/>
      <c r="E35" s="9"/>
      <c r="F35" s="18"/>
      <c r="G35" s="18"/>
      <c r="H35" s="29"/>
      <c r="I35" s="29"/>
      <c r="J35" s="33"/>
      <c r="K35" s="13"/>
      <c r="L35" s="42"/>
      <c r="M35" s="42"/>
      <c r="N35" s="7"/>
      <c r="O35" s="7"/>
    </row>
    <row r="36" spans="1:15" s="8" customFormat="1" ht="39.950000000000003" customHeight="1" x14ac:dyDescent="0.25">
      <c r="A36" s="34"/>
      <c r="B36" s="28"/>
      <c r="C36" s="28"/>
      <c r="D36" s="9"/>
      <c r="E36" s="9"/>
      <c r="F36" s="19"/>
      <c r="G36" s="19"/>
      <c r="H36" s="29"/>
      <c r="I36" s="29"/>
      <c r="J36" s="33"/>
      <c r="K36" s="13"/>
      <c r="L36" s="42"/>
      <c r="M36" s="42"/>
      <c r="N36" s="7"/>
      <c r="O36" s="7"/>
    </row>
    <row r="37" spans="1:15" s="8" customFormat="1" ht="39.950000000000003" customHeight="1" x14ac:dyDescent="0.25">
      <c r="A37" s="34"/>
      <c r="B37" s="28"/>
      <c r="C37" s="28"/>
      <c r="D37" s="9"/>
      <c r="E37" s="9"/>
      <c r="F37" s="19"/>
      <c r="G37" s="19"/>
      <c r="H37" s="29"/>
      <c r="I37" s="29"/>
      <c r="J37" s="33"/>
      <c r="K37" s="13"/>
      <c r="L37" s="42"/>
      <c r="M37" s="42"/>
      <c r="N37" s="7"/>
      <c r="O37" s="7"/>
    </row>
    <row r="38" spans="1:15" s="8" customFormat="1" ht="39.950000000000003" customHeight="1" x14ac:dyDescent="0.25">
      <c r="A38" s="34"/>
      <c r="B38" s="28"/>
      <c r="C38" s="28"/>
      <c r="D38" s="9"/>
      <c r="E38" s="18"/>
      <c r="F38" s="19"/>
      <c r="G38" s="19"/>
      <c r="H38" s="29"/>
      <c r="I38" s="29"/>
      <c r="J38" s="33"/>
      <c r="K38" s="13"/>
      <c r="L38" s="42"/>
      <c r="M38" s="42"/>
      <c r="N38" s="7"/>
      <c r="O38" s="7"/>
    </row>
    <row r="39" spans="1:15" s="8" customFormat="1" ht="39.950000000000003" customHeight="1" x14ac:dyDescent="0.25">
      <c r="A39" s="34"/>
      <c r="B39" s="28"/>
      <c r="C39" s="28"/>
      <c r="D39" s="9"/>
      <c r="E39" s="18"/>
      <c r="F39" s="19"/>
      <c r="G39" s="19"/>
      <c r="H39" s="29"/>
      <c r="I39" s="29"/>
      <c r="J39" s="33"/>
      <c r="K39" s="13"/>
      <c r="L39" s="42"/>
      <c r="M39" s="42"/>
      <c r="N39" s="7"/>
      <c r="O39" s="7"/>
    </row>
    <row r="40" spans="1:15" s="8" customFormat="1" ht="39.950000000000003" customHeight="1" x14ac:dyDescent="0.25">
      <c r="A40" s="34"/>
      <c r="B40" s="28"/>
      <c r="C40" s="28"/>
      <c r="D40" s="9"/>
      <c r="E40" s="18"/>
      <c r="F40" s="19"/>
      <c r="G40" s="19"/>
      <c r="H40" s="29"/>
      <c r="I40" s="29"/>
      <c r="J40" s="33"/>
      <c r="K40" s="13"/>
      <c r="L40" s="42"/>
      <c r="M40" s="42"/>
      <c r="N40" s="7"/>
      <c r="O40" s="7"/>
    </row>
    <row r="41" spans="1:15" s="8" customFormat="1" ht="39.950000000000003" customHeight="1" x14ac:dyDescent="0.25">
      <c r="A41" s="34"/>
      <c r="B41" s="28"/>
      <c r="C41" s="28"/>
      <c r="D41" s="9"/>
      <c r="E41" s="18"/>
      <c r="F41" s="18"/>
      <c r="G41" s="19"/>
      <c r="H41" s="29"/>
      <c r="I41" s="29"/>
      <c r="J41" s="33"/>
      <c r="K41" s="13"/>
      <c r="L41" s="42"/>
      <c r="M41" s="42"/>
      <c r="N41" s="7"/>
      <c r="O41" s="7"/>
    </row>
    <row r="42" spans="1:15" s="8" customFormat="1" ht="39.950000000000003" customHeight="1" x14ac:dyDescent="0.25">
      <c r="A42" s="34"/>
      <c r="B42" s="28"/>
      <c r="C42" s="28"/>
      <c r="D42" s="9"/>
      <c r="E42" s="18"/>
      <c r="F42" s="18"/>
      <c r="G42" s="19"/>
      <c r="H42" s="29"/>
      <c r="I42" s="29"/>
      <c r="J42" s="33"/>
      <c r="K42" s="13"/>
      <c r="L42" s="42"/>
      <c r="M42" s="42"/>
      <c r="N42" s="7"/>
      <c r="O42" s="7"/>
    </row>
    <row r="43" spans="1:15" s="8" customFormat="1" ht="39.950000000000003" customHeight="1" x14ac:dyDescent="0.25">
      <c r="A43" s="34"/>
      <c r="B43" s="28"/>
      <c r="C43" s="28"/>
      <c r="D43" s="9"/>
      <c r="E43" s="18"/>
      <c r="F43" s="19"/>
      <c r="G43" s="19"/>
      <c r="H43" s="29"/>
      <c r="I43" s="29"/>
      <c r="J43" s="33"/>
      <c r="K43" s="13"/>
      <c r="L43" s="42"/>
      <c r="M43" s="42"/>
      <c r="N43" s="7"/>
      <c r="O43" s="7"/>
    </row>
    <row r="44" spans="1:15" s="8" customFormat="1" ht="39.950000000000003" customHeight="1" x14ac:dyDescent="0.25">
      <c r="A44" s="34"/>
      <c r="B44" s="28"/>
      <c r="C44" s="28"/>
      <c r="D44" s="9"/>
      <c r="E44" s="18"/>
      <c r="F44" s="6"/>
      <c r="G44" s="6"/>
      <c r="H44" s="29"/>
      <c r="I44" s="29"/>
      <c r="J44" s="33"/>
      <c r="K44" s="13"/>
      <c r="L44" s="29"/>
      <c r="M44" s="29"/>
      <c r="N44" s="7"/>
      <c r="O44" s="7"/>
    </row>
    <row r="45" spans="1:15" s="8" customFormat="1" ht="39.950000000000003" customHeight="1" x14ac:dyDescent="0.25">
      <c r="A45" s="34"/>
      <c r="B45" s="28"/>
      <c r="C45" s="28"/>
      <c r="D45" s="9"/>
      <c r="E45" s="18"/>
      <c r="F45" s="18"/>
      <c r="G45" s="19"/>
      <c r="H45" s="29"/>
      <c r="I45" s="29"/>
      <c r="J45" s="33"/>
      <c r="K45" s="13"/>
      <c r="L45" s="42"/>
      <c r="M45" s="42"/>
      <c r="N45" s="7"/>
      <c r="O45" s="7"/>
    </row>
    <row r="46" spans="1:15" s="8" customFormat="1" ht="39.950000000000003" customHeight="1" x14ac:dyDescent="0.25">
      <c r="A46" s="34"/>
      <c r="B46" s="28"/>
      <c r="C46" s="28"/>
      <c r="D46" s="9"/>
      <c r="E46" s="18"/>
      <c r="F46" s="18"/>
      <c r="G46" s="19"/>
      <c r="H46" s="29"/>
      <c r="I46" s="29"/>
      <c r="J46" s="33"/>
      <c r="K46" s="13"/>
      <c r="L46" s="29"/>
      <c r="M46" s="29"/>
      <c r="N46" s="7"/>
      <c r="O46" s="7"/>
    </row>
    <row r="47" spans="1:15" s="8" customFormat="1" ht="39.950000000000003" customHeight="1" x14ac:dyDescent="0.25">
      <c r="A47" s="34"/>
      <c r="B47" s="28"/>
      <c r="C47" s="28"/>
      <c r="D47" s="9"/>
      <c r="E47" s="18"/>
      <c r="F47" s="18"/>
      <c r="G47" s="18"/>
      <c r="H47" s="29"/>
      <c r="I47" s="29"/>
      <c r="J47" s="33"/>
      <c r="K47" s="13"/>
      <c r="L47" s="42"/>
      <c r="M47" s="42"/>
      <c r="N47" s="7"/>
      <c r="O47" s="7"/>
    </row>
    <row r="48" spans="1:15" s="8" customFormat="1" ht="39.950000000000003" customHeight="1" x14ac:dyDescent="0.25">
      <c r="A48" s="34"/>
      <c r="B48" s="28"/>
      <c r="C48" s="28"/>
      <c r="D48" s="9"/>
      <c r="E48" s="18"/>
      <c r="F48" s="18"/>
      <c r="G48" s="18"/>
      <c r="H48" s="29"/>
      <c r="I48" s="29"/>
      <c r="J48" s="33"/>
      <c r="K48" s="13"/>
      <c r="L48" s="42"/>
      <c r="M48" s="42"/>
      <c r="N48" s="7"/>
      <c r="O48" s="7"/>
    </row>
    <row r="49" spans="1:15" s="8" customFormat="1" ht="39.950000000000003" customHeight="1" x14ac:dyDescent="0.25">
      <c r="A49" s="34"/>
      <c r="B49" s="28"/>
      <c r="C49" s="28"/>
      <c r="D49" s="9"/>
      <c r="E49" s="18"/>
      <c r="F49" s="19"/>
      <c r="G49" s="19"/>
      <c r="H49" s="29"/>
      <c r="I49" s="29"/>
      <c r="J49" s="33"/>
      <c r="K49" s="13"/>
      <c r="L49" s="42"/>
      <c r="M49" s="42"/>
      <c r="N49" s="7"/>
      <c r="O49" s="7"/>
    </row>
    <row r="50" spans="1:15" s="8" customFormat="1" ht="39.950000000000003" customHeight="1" x14ac:dyDescent="0.25">
      <c r="A50" s="34"/>
      <c r="B50" s="28"/>
      <c r="C50" s="28"/>
      <c r="D50" s="9"/>
      <c r="E50" s="18"/>
      <c r="F50" s="18"/>
      <c r="G50" s="18"/>
      <c r="H50" s="29"/>
      <c r="I50" s="29"/>
      <c r="J50" s="33"/>
      <c r="K50" s="13"/>
      <c r="L50" s="42"/>
      <c r="M50" s="42"/>
      <c r="N50" s="7"/>
      <c r="O50" s="7"/>
    </row>
    <row r="51" spans="1:15" s="8" customFormat="1" ht="39.950000000000003" customHeight="1" x14ac:dyDescent="0.25">
      <c r="A51" s="34"/>
      <c r="B51" s="28"/>
      <c r="C51" s="28"/>
      <c r="D51" s="9"/>
      <c r="E51" s="18"/>
      <c r="F51" s="19"/>
      <c r="G51" s="19"/>
      <c r="H51" s="29"/>
      <c r="I51" s="29"/>
      <c r="J51" s="33"/>
      <c r="K51" s="13"/>
      <c r="L51" s="42"/>
      <c r="M51" s="42"/>
      <c r="N51" s="7"/>
      <c r="O51" s="7"/>
    </row>
    <row r="52" spans="1:15" s="8" customFormat="1" ht="39.950000000000003" customHeight="1" x14ac:dyDescent="0.25">
      <c r="A52" s="34"/>
      <c r="B52" s="28"/>
      <c r="C52" s="28"/>
      <c r="D52" s="9"/>
      <c r="E52" s="18"/>
      <c r="F52" s="18"/>
      <c r="G52" s="18"/>
      <c r="H52" s="29"/>
      <c r="I52" s="29"/>
      <c r="J52" s="33"/>
      <c r="K52" s="13"/>
      <c r="L52" s="42"/>
      <c r="M52" s="42"/>
      <c r="N52" s="7"/>
      <c r="O52" s="7"/>
    </row>
    <row r="53" spans="1:15" s="8" customFormat="1" ht="39.950000000000003" customHeight="1" x14ac:dyDescent="0.25">
      <c r="A53" s="34"/>
      <c r="B53" s="28"/>
      <c r="C53" s="28"/>
      <c r="D53" s="9"/>
      <c r="E53" s="18"/>
      <c r="F53" s="6"/>
      <c r="G53" s="6"/>
      <c r="H53" s="29"/>
      <c r="I53" s="29"/>
      <c r="J53" s="33"/>
      <c r="K53" s="13"/>
      <c r="L53" s="42"/>
      <c r="M53" s="42"/>
      <c r="N53" s="7"/>
      <c r="O53" s="7"/>
    </row>
    <row r="54" spans="1:15" s="8" customFormat="1" ht="39.950000000000003" customHeight="1" x14ac:dyDescent="0.25">
      <c r="A54" s="34"/>
      <c r="B54" s="28"/>
      <c r="C54" s="28"/>
      <c r="D54" s="9"/>
      <c r="E54" s="18"/>
      <c r="F54" s="19"/>
      <c r="G54" s="19"/>
      <c r="H54" s="29"/>
      <c r="I54" s="29"/>
      <c r="J54" s="33"/>
      <c r="K54" s="13"/>
      <c r="L54" s="42"/>
      <c r="M54" s="42"/>
      <c r="N54" s="7"/>
      <c r="O54" s="7"/>
    </row>
    <row r="55" spans="1:15" s="8" customFormat="1" ht="39.950000000000003" customHeight="1" x14ac:dyDescent="0.25">
      <c r="A55" s="34"/>
      <c r="B55" s="28"/>
      <c r="C55" s="28"/>
      <c r="D55" s="9"/>
      <c r="E55" s="18"/>
      <c r="F55" s="18"/>
      <c r="G55" s="18"/>
      <c r="H55" s="29"/>
      <c r="I55" s="29"/>
      <c r="J55" s="33"/>
      <c r="K55" s="13"/>
      <c r="L55" s="42"/>
      <c r="M55" s="42"/>
      <c r="N55" s="7"/>
      <c r="O55" s="7"/>
    </row>
    <row r="56" spans="1:15" s="8" customFormat="1" ht="39.950000000000003" customHeight="1" x14ac:dyDescent="0.25">
      <c r="A56" s="34"/>
      <c r="B56" s="28"/>
      <c r="C56" s="28"/>
      <c r="D56" s="9"/>
      <c r="E56" s="18"/>
      <c r="F56" s="35"/>
      <c r="G56" s="35"/>
      <c r="H56" s="29"/>
      <c r="I56" s="29"/>
      <c r="J56" s="33"/>
      <c r="K56" s="13"/>
      <c r="L56" s="42"/>
      <c r="M56" s="42"/>
      <c r="N56" s="7"/>
      <c r="O56" s="7"/>
    </row>
    <row r="57" spans="1:15" s="8" customFormat="1" ht="39.950000000000003" customHeight="1" x14ac:dyDescent="0.25">
      <c r="A57" s="34"/>
      <c r="B57" s="28"/>
      <c r="C57" s="28"/>
      <c r="D57" s="9"/>
      <c r="E57" s="18"/>
      <c r="F57" s="18"/>
      <c r="G57" s="18"/>
      <c r="H57" s="29"/>
      <c r="I57" s="29"/>
      <c r="J57" s="33"/>
      <c r="K57" s="13"/>
      <c r="L57" s="42"/>
      <c r="M57" s="42"/>
      <c r="N57" s="7"/>
      <c r="O57" s="7"/>
    </row>
    <row r="58" spans="1:15" s="8" customFormat="1" ht="39.950000000000003" customHeight="1" x14ac:dyDescent="0.25">
      <c r="A58" s="34"/>
      <c r="B58" s="28"/>
      <c r="C58" s="28"/>
      <c r="D58" s="9"/>
      <c r="E58" s="18"/>
      <c r="F58" s="19"/>
      <c r="G58" s="19"/>
      <c r="H58" s="29"/>
      <c r="I58" s="29"/>
      <c r="J58" s="33"/>
      <c r="K58" s="13"/>
      <c r="L58" s="42"/>
      <c r="M58" s="42"/>
      <c r="N58" s="7"/>
      <c r="O58" s="7"/>
    </row>
    <row r="59" spans="1:15" s="8" customFormat="1" ht="39.950000000000003" customHeight="1" x14ac:dyDescent="0.25">
      <c r="A59" s="34"/>
      <c r="B59" s="28"/>
      <c r="C59" s="28"/>
      <c r="D59" s="9"/>
      <c r="E59" s="18"/>
      <c r="F59" s="6"/>
      <c r="G59" s="6"/>
      <c r="H59" s="29"/>
      <c r="I59" s="29"/>
      <c r="J59" s="33"/>
      <c r="K59" s="13"/>
      <c r="L59" s="42"/>
      <c r="M59" s="29"/>
      <c r="N59" s="7"/>
      <c r="O59" s="7"/>
    </row>
    <row r="60" spans="1:15" s="8" customFormat="1" ht="39.950000000000003" customHeight="1" x14ac:dyDescent="0.25">
      <c r="A60" s="34"/>
      <c r="B60" s="28"/>
      <c r="C60" s="28"/>
      <c r="D60" s="9"/>
      <c r="E60" s="18"/>
      <c r="F60" s="19"/>
      <c r="G60" s="19"/>
      <c r="H60" s="29"/>
      <c r="I60" s="29"/>
      <c r="J60" s="33"/>
      <c r="K60" s="13"/>
      <c r="L60" s="42"/>
      <c r="M60" s="42"/>
      <c r="N60" s="7"/>
      <c r="O60" s="7"/>
    </row>
    <row r="61" spans="1:15" s="8" customFormat="1" ht="39.950000000000003" customHeight="1" x14ac:dyDescent="0.25">
      <c r="A61" s="34"/>
      <c r="B61" s="28"/>
      <c r="C61" s="28"/>
      <c r="D61" s="9"/>
      <c r="E61" s="18"/>
      <c r="F61" s="18"/>
      <c r="G61" s="18"/>
      <c r="H61" s="29"/>
      <c r="I61" s="29"/>
      <c r="J61" s="33"/>
      <c r="K61" s="13"/>
      <c r="L61" s="42"/>
      <c r="M61" s="42"/>
      <c r="N61" s="7"/>
      <c r="O61" s="7"/>
    </row>
    <row r="62" spans="1:15" s="8" customFormat="1" ht="39.950000000000003" customHeight="1" x14ac:dyDescent="0.25">
      <c r="A62" s="34"/>
      <c r="B62" s="28"/>
      <c r="C62" s="28"/>
      <c r="D62" s="9"/>
      <c r="E62" s="18"/>
      <c r="F62" s="18"/>
      <c r="G62" s="18"/>
      <c r="H62" s="29"/>
      <c r="I62" s="29"/>
      <c r="J62" s="33"/>
      <c r="K62" s="13"/>
      <c r="L62" s="42"/>
      <c r="M62" s="42"/>
      <c r="N62" s="7"/>
      <c r="O62" s="7"/>
    </row>
    <row r="63" spans="1:15" s="8" customFormat="1" ht="39.950000000000003" customHeight="1" x14ac:dyDescent="0.25">
      <c r="A63" s="34"/>
      <c r="B63" s="28"/>
      <c r="C63" s="28"/>
      <c r="D63" s="9"/>
      <c r="E63" s="18"/>
      <c r="F63" s="18"/>
      <c r="G63" s="18"/>
      <c r="H63" s="29"/>
      <c r="I63" s="29"/>
      <c r="J63" s="13"/>
      <c r="K63" s="13"/>
      <c r="L63" s="42"/>
      <c r="M63" s="42"/>
      <c r="N63" s="7"/>
      <c r="O63" s="7"/>
    </row>
    <row r="64" spans="1:15" s="8" customFormat="1" ht="39.950000000000003" customHeight="1" x14ac:dyDescent="0.25">
      <c r="A64" s="34"/>
      <c r="B64" s="28"/>
      <c r="C64" s="28"/>
      <c r="D64" s="9"/>
      <c r="E64" s="18"/>
      <c r="F64" s="18"/>
      <c r="G64" s="18"/>
      <c r="H64" s="29"/>
      <c r="I64" s="29"/>
      <c r="J64" s="13"/>
      <c r="K64" s="13"/>
      <c r="L64" s="42"/>
      <c r="M64" s="42"/>
      <c r="N64" s="7"/>
      <c r="O64" s="7"/>
    </row>
    <row r="65" spans="1:15" s="8" customFormat="1" ht="39.950000000000003" customHeight="1" x14ac:dyDescent="0.25">
      <c r="A65" s="34"/>
      <c r="B65" s="28"/>
      <c r="C65" s="28"/>
      <c r="D65" s="9"/>
      <c r="E65" s="18"/>
      <c r="F65" s="18"/>
      <c r="G65" s="18"/>
      <c r="H65" s="29"/>
      <c r="I65" s="29"/>
      <c r="J65" s="13"/>
      <c r="K65" s="13"/>
      <c r="L65" s="42"/>
      <c r="M65" s="42"/>
      <c r="N65" s="7"/>
      <c r="O65" s="7"/>
    </row>
    <row r="66" spans="1:15" s="8" customFormat="1" ht="39.950000000000003" customHeight="1" x14ac:dyDescent="0.25">
      <c r="A66" s="34"/>
      <c r="B66" s="28"/>
      <c r="C66" s="28"/>
      <c r="D66" s="9"/>
      <c r="E66" s="18"/>
      <c r="F66" s="18"/>
      <c r="G66" s="6"/>
      <c r="H66" s="29"/>
      <c r="I66" s="29"/>
      <c r="J66" s="13"/>
      <c r="K66" s="13"/>
      <c r="L66" s="42"/>
      <c r="M66" s="42"/>
      <c r="N66" s="7"/>
      <c r="O66" s="7"/>
    </row>
    <row r="67" spans="1:15" s="8" customFormat="1" ht="39.950000000000003" customHeight="1" x14ac:dyDescent="0.25">
      <c r="A67" s="34"/>
      <c r="B67" s="28"/>
      <c r="C67" s="28"/>
      <c r="D67" s="9"/>
      <c r="E67" s="18"/>
      <c r="F67" s="18"/>
      <c r="G67" s="19"/>
      <c r="H67" s="29"/>
      <c r="I67" s="29"/>
      <c r="J67" s="13"/>
      <c r="K67" s="13"/>
      <c r="L67" s="42"/>
      <c r="M67" s="42"/>
      <c r="N67" s="7"/>
      <c r="O67" s="7"/>
    </row>
    <row r="68" spans="1:15" s="8" customFormat="1" ht="39.950000000000003" customHeight="1" x14ac:dyDescent="0.25">
      <c r="A68" s="34"/>
      <c r="B68" s="28"/>
      <c r="C68" s="28"/>
      <c r="D68" s="9"/>
      <c r="E68" s="18"/>
      <c r="F68" s="18"/>
      <c r="G68" s="19"/>
      <c r="H68" s="29"/>
      <c r="I68" s="29"/>
      <c r="J68" s="13"/>
      <c r="K68" s="13"/>
      <c r="L68" s="42"/>
      <c r="M68" s="42"/>
      <c r="N68" s="7"/>
      <c r="O68" s="7"/>
    </row>
    <row r="69" spans="1:15" s="8" customFormat="1" ht="39.950000000000003" customHeight="1" x14ac:dyDescent="0.25">
      <c r="A69" s="34"/>
      <c r="B69" s="28"/>
      <c r="C69" s="28"/>
      <c r="D69" s="9"/>
      <c r="E69" s="18"/>
      <c r="F69" s="18"/>
      <c r="G69" s="19"/>
      <c r="H69" s="29"/>
      <c r="I69" s="29"/>
      <c r="J69" s="13"/>
      <c r="K69" s="13"/>
      <c r="L69" s="42"/>
      <c r="M69" s="42"/>
      <c r="N69" s="7"/>
      <c r="O69" s="7"/>
    </row>
    <row r="70" spans="1:15" s="8" customFormat="1" ht="39.950000000000003" customHeight="1" x14ac:dyDescent="0.25">
      <c r="A70" s="34"/>
      <c r="B70" s="28"/>
      <c r="C70" s="28"/>
      <c r="D70" s="9"/>
      <c r="E70" s="18"/>
      <c r="F70" s="18"/>
      <c r="G70" s="19"/>
      <c r="H70" s="29"/>
      <c r="I70" s="29"/>
      <c r="J70" s="13"/>
      <c r="K70" s="13"/>
      <c r="L70" s="42"/>
      <c r="M70" s="42"/>
      <c r="N70" s="7"/>
      <c r="O70" s="7"/>
    </row>
    <row r="71" spans="1:15" s="8" customFormat="1" ht="39.950000000000003" customHeight="1" x14ac:dyDescent="0.25">
      <c r="A71" s="34"/>
      <c r="B71" s="28"/>
      <c r="C71" s="28"/>
      <c r="D71" s="9"/>
      <c r="E71" s="18"/>
      <c r="F71" s="19"/>
      <c r="G71" s="19"/>
      <c r="H71" s="29"/>
      <c r="I71" s="29"/>
      <c r="J71" s="13"/>
      <c r="K71" s="13"/>
      <c r="L71" s="42"/>
      <c r="M71" s="42"/>
      <c r="N71" s="7"/>
      <c r="O71" s="7"/>
    </row>
    <row r="72" spans="1:15" s="8" customFormat="1" ht="39.950000000000003" customHeight="1" x14ac:dyDescent="0.25">
      <c r="A72" s="34"/>
      <c r="B72" s="28"/>
      <c r="C72" s="28"/>
      <c r="D72" s="9"/>
      <c r="E72" s="18"/>
      <c r="F72" s="18"/>
      <c r="G72" s="18"/>
      <c r="H72" s="29"/>
      <c r="I72" s="29"/>
      <c r="J72" s="13"/>
      <c r="K72" s="13"/>
      <c r="L72" s="29"/>
      <c r="M72" s="29"/>
      <c r="N72" s="7"/>
      <c r="O72" s="7"/>
    </row>
    <row r="73" spans="1:15" s="8" customFormat="1" ht="39.950000000000003" customHeight="1" x14ac:dyDescent="0.25">
      <c r="A73" s="34"/>
      <c r="B73" s="28"/>
      <c r="C73" s="28"/>
      <c r="D73" s="9"/>
      <c r="E73" s="18"/>
      <c r="F73" s="18"/>
      <c r="G73" s="18"/>
      <c r="H73" s="29"/>
      <c r="I73" s="29"/>
      <c r="J73" s="13"/>
      <c r="K73" s="13"/>
      <c r="L73" s="29"/>
      <c r="M73" s="29"/>
      <c r="N73" s="7"/>
      <c r="O73" s="7"/>
    </row>
    <row r="74" spans="1:15" x14ac:dyDescent="0.25">
      <c r="L74" s="40"/>
      <c r="M74" s="41"/>
    </row>
    <row r="75" spans="1:15" x14ac:dyDescent="0.25">
      <c r="L75" s="40"/>
      <c r="M75" s="41"/>
    </row>
    <row r="76" spans="1:15" x14ac:dyDescent="0.25">
      <c r="L76" s="39"/>
    </row>
  </sheetData>
  <mergeCells count="2">
    <mergeCell ref="A1:M1"/>
    <mergeCell ref="A2:M2"/>
  </mergeCells>
  <pageMargins left="0.59055118110236227" right="0" top="0" bottom="0" header="0.31496062992125984" footer="0.31496062992125984"/>
  <pageSetup paperSize="9" scale="55" fitToHeight="0" orientation="landscape" r:id="rId1"/>
  <headerFooter>
    <oddFooter>&amp;RPag. 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B72130-055D-46FE-94C2-1D50DA8F793F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E6D52A2-0BD8-47E9-88D9-7C7AA59D0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244A5-4597-4A73-94E2-E946BB44C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2017</vt:lpstr>
      <vt:lpstr>'Anno 2017'!Area_stampa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SEGRETERIA</cp:lastModifiedBy>
  <cp:lastPrinted>2018-01-30T12:37:51Z</cp:lastPrinted>
  <dcterms:created xsi:type="dcterms:W3CDTF">2014-01-29T13:24:45Z</dcterms:created>
  <dcterms:modified xsi:type="dcterms:W3CDTF">2018-01-30T12:42:03Z</dcterms:modified>
</cp:coreProperties>
</file>